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023" lockStructure="1" lockWindows="1"/>
  <bookViews>
    <workbookView xWindow="360" yWindow="300" windowWidth="14892" windowHeight="9096"/>
  </bookViews>
  <sheets>
    <sheet name="STATISTICS-NEW" sheetId="1" r:id="rId1"/>
  </sheets>
  <definedNames>
    <definedName name="_xlnm.Print_Area" localSheetId="0">'STATISTICS-NEW'!$A$1:$V$89</definedName>
    <definedName name="_xlnm.Print_Titles" localSheetId="0">'STATISTICS-NEW'!$62:$62,'STATISTICS-NEW'!$S:$S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R56" i="1" l="1"/>
  <c r="H14" i="1" l="1"/>
  <c r="H25" i="1" s="1"/>
  <c r="L14" i="1"/>
  <c r="L25" i="1" s="1"/>
  <c r="A44" i="1"/>
  <c r="A45" i="1" s="1"/>
  <c r="F56" i="1"/>
  <c r="P68" i="1"/>
  <c r="AC419" i="1"/>
  <c r="AC650" i="1"/>
  <c r="AC662" i="1"/>
</calcChain>
</file>

<file path=xl/sharedStrings.xml><?xml version="1.0" encoding="utf-8"?>
<sst xmlns="http://schemas.openxmlformats.org/spreadsheetml/2006/main" count="445" uniqueCount="169">
  <si>
    <t xml:space="preserve">Truro Cemetery Commission </t>
  </si>
  <si>
    <t xml:space="preserve"> </t>
  </si>
  <si>
    <t>Robert Masson</t>
  </si>
  <si>
    <t>STATISTICS</t>
  </si>
  <si>
    <t>UPDATE</t>
  </si>
  <si>
    <t>=</t>
  </si>
  <si>
    <t xml:space="preserve">Possible </t>
  </si>
  <si>
    <t>BURIED</t>
  </si>
  <si>
    <t>NAMES</t>
  </si>
  <si>
    <t>Burials</t>
  </si>
  <si>
    <t xml:space="preserve">          DATES</t>
  </si>
  <si>
    <t xml:space="preserve">          =======</t>
  </si>
  <si>
    <t>OLD NORTH</t>
  </si>
  <si>
    <t>OLDSTN</t>
  </si>
  <si>
    <t>*</t>
  </si>
  <si>
    <t>+72%</t>
  </si>
  <si>
    <t xml:space="preserve">      1713 &gt; 1875 (latest burial 1885 )</t>
  </si>
  <si>
    <t>NORTH</t>
  </si>
  <si>
    <t>+5%</t>
  </si>
  <si>
    <t>CENTER</t>
  </si>
  <si>
    <t xml:space="preserve">      1930 &gt; Present</t>
  </si>
  <si>
    <t>SOUTH</t>
  </si>
  <si>
    <t>-</t>
  </si>
  <si>
    <t>SNOW</t>
  </si>
  <si>
    <t xml:space="preserve">      1817 &gt; Present</t>
  </si>
  <si>
    <t>PINEGROVE</t>
  </si>
  <si>
    <t>+9%</t>
  </si>
  <si>
    <t xml:space="preserve">      1799 &gt; Present</t>
  </si>
  <si>
    <t>CONGREGATIONAL</t>
  </si>
  <si>
    <t>+15%</t>
  </si>
  <si>
    <t xml:space="preserve">      1810 &gt; Present</t>
  </si>
  <si>
    <t>(new)</t>
  </si>
  <si>
    <t xml:space="preserve">      1969 &gt; Present</t>
  </si>
  <si>
    <t>METHODIST</t>
  </si>
  <si>
    <t>+22%</t>
  </si>
  <si>
    <t>SACRED HEART</t>
  </si>
  <si>
    <t>+2%</t>
  </si>
  <si>
    <t xml:space="preserve">      1868 &gt; Present</t>
  </si>
  <si>
    <t>NEW SOUTH</t>
  </si>
  <si>
    <t xml:space="preserve">      1987 &gt; Present</t>
  </si>
  <si>
    <t xml:space="preserve">TRURO WOODS </t>
  </si>
  <si>
    <t xml:space="preserve">      1776 &gt;1929 </t>
  </si>
  <si>
    <t xml:space="preserve">                        Burials after 1950</t>
  </si>
  <si>
    <t>per year</t>
  </si>
  <si>
    <t>Obituaries Notice  only    75%   of actual burials</t>
  </si>
  <si>
    <t>-------------------- Permit System (1999)close to 100%</t>
  </si>
  <si>
    <t xml:space="preserve">                        Burials prior 1930</t>
  </si>
  <si>
    <t>PREDOMINENT FAMILIES  16?? &gt; 1930</t>
  </si>
  <si>
    <t>Pilgrim Landing   1620</t>
  </si>
  <si>
    <t>FIRST FAMILY</t>
  </si>
  <si>
    <t>cemetery</t>
  </si>
  <si>
    <t>Listed</t>
  </si>
  <si>
    <t>PAINE thomas esq'b capt age 65/1721</t>
  </si>
  <si>
    <t xml:space="preserve">VETERANS </t>
  </si>
  <si>
    <t>PAINE hannah (shaw of plymouth age 52/1713</t>
  </si>
  <si>
    <t>PAINE</t>
  </si>
  <si>
    <t>north</t>
  </si>
  <si>
    <t xml:space="preserve">       --immigrated from Eastham late 1600's</t>
  </si>
  <si>
    <t>SMALL</t>
  </si>
  <si>
    <t>Indian War</t>
  </si>
  <si>
    <t xml:space="preserve">      -- 12 children, common for the period</t>
  </si>
  <si>
    <t>ATKINS</t>
  </si>
  <si>
    <t>Revolutionary War</t>
  </si>
  <si>
    <t>War of  1812</t>
  </si>
  <si>
    <t>DYER</t>
  </si>
  <si>
    <t>ntr &amp; ctr</t>
  </si>
  <si>
    <t>Civil War</t>
  </si>
  <si>
    <t>HOPKINS</t>
  </si>
  <si>
    <t>Spanish American</t>
  </si>
  <si>
    <t>OLDEST GRAVES</t>
  </si>
  <si>
    <t>COLLINGS</t>
  </si>
  <si>
    <t>Life Saving Station</t>
  </si>
  <si>
    <t>===============</t>
  </si>
  <si>
    <t>SMITH</t>
  </si>
  <si>
    <t>Lighthouse</t>
  </si>
  <si>
    <t xml:space="preserve">Old Stone- 1713   #263         Paine Hannah  age52   </t>
  </si>
  <si>
    <t>KNOWLES</t>
  </si>
  <si>
    <t>Ministers</t>
  </si>
  <si>
    <t>Pine Grove-1796  #200           Rich Reuben  age23</t>
  </si>
  <si>
    <t>Coast Guard</t>
  </si>
  <si>
    <t>Congregational-1810  #74             Lee John age 38</t>
  </si>
  <si>
    <t>LOMBARD</t>
  </si>
  <si>
    <t>town</t>
  </si>
  <si>
    <t>Korea</t>
  </si>
  <si>
    <t>Methodist -1810   #138   Rich Obadiah Capt.age35</t>
  </si>
  <si>
    <t>Vietnam</t>
  </si>
  <si>
    <t>Methodist-1810  #146               Snow Enoch age ?</t>
  </si>
  <si>
    <t>center</t>
  </si>
  <si>
    <t>W W 1</t>
  </si>
  <si>
    <t>Snow-1817  #118                 Knowles Harriet age 2</t>
  </si>
  <si>
    <t>W W 11</t>
  </si>
  <si>
    <t>Sacred Heart-1868  #S2-11     Rose Mary G. age21</t>
  </si>
  <si>
    <t>RICH</t>
  </si>
  <si>
    <t>south</t>
  </si>
  <si>
    <t>Other</t>
  </si>
  <si>
    <t>COBB</t>
  </si>
  <si>
    <t>Total</t>
  </si>
  <si>
    <t>OLD NORTH'-OLD STONE ==DEATH STATISTICS</t>
  </si>
  <si>
    <t>12 families represents 56%</t>
  </si>
  <si>
    <t>VETERANS by cemetery</t>
  </si>
  <si>
    <t>=======================     1713 &gt; 1862</t>
  </si>
  <si>
    <t xml:space="preserve">listed  population ( 3960) &lt;1930 Truro Community   </t>
  </si>
  <si>
    <t xml:space="preserve">  7%     INFANT MORTALITY</t>
  </si>
  <si>
    <t>Old North</t>
  </si>
  <si>
    <t xml:space="preserve"> 13%    DEAD  &lt;  AGE 3</t>
  </si>
  <si>
    <t>Snow</t>
  </si>
  <si>
    <t xml:space="preserve"> 16%    DEAD  &lt;  AGE 10</t>
  </si>
  <si>
    <t>Sacred Heart</t>
  </si>
  <si>
    <t xml:space="preserve"> 24%    DEAD  &lt;  AGE 20</t>
  </si>
  <si>
    <t>POPULATION 1920</t>
  </si>
  <si>
    <t>Pinegrove</t>
  </si>
  <si>
    <t xml:space="preserve"> 35%    DEAD  &lt;  AGE 25</t>
  </si>
  <si>
    <t>-554 residents</t>
  </si>
  <si>
    <t>1925</t>
  </si>
  <si>
    <t>504</t>
  </si>
  <si>
    <t>Congregational</t>
  </si>
  <si>
    <t xml:space="preserve"> 43%    DEAD  &lt;  AGE 30 (43% Female 57% Male)</t>
  </si>
  <si>
    <t>-54 horses</t>
  </si>
  <si>
    <t>Methodist</t>
  </si>
  <si>
    <t xml:space="preserve"> 53%    DEAD  &lt;  AGE 40</t>
  </si>
  <si>
    <t>-124 legal male voters</t>
  </si>
  <si>
    <t>New South</t>
  </si>
  <si>
    <t xml:space="preserve"> 61%    DEAD  &lt;  AGE 50</t>
  </si>
  <si>
    <t xml:space="preserve"> 67%    DEAD  &lt;  AGE 60</t>
  </si>
  <si>
    <t xml:space="preserve"> 77%    DEAD  &lt;  AGE 70</t>
  </si>
  <si>
    <t xml:space="preserve"> 90%    DEAD  &lt;  AGE 80</t>
  </si>
  <si>
    <t>INFO</t>
  </si>
  <si>
    <t xml:space="preserve"> 99%    DEAD  &lt;  AGE 90</t>
  </si>
  <si>
    <t>--</t>
  </si>
  <si>
    <t>OLD NORTH CEMETERY on the HILL OF STORMS</t>
  </si>
  <si>
    <t xml:space="preserve"> ( disease-childbirth-drowning at sea)</t>
  </si>
  <si>
    <t>NOT ALL BURIALS HAD STONES--Colonist were not very wealthy and it takes</t>
  </si>
  <si>
    <t>CENTENARIANS</t>
  </si>
  <si>
    <t xml:space="preserve">                                                          someone with money to afford a stone</t>
  </si>
  <si>
    <t xml:space="preserve">                                                           someone with money to afford a stone</t>
  </si>
  <si>
    <t xml:space="preserve">                                                                                                                    </t>
  </si>
  <si>
    <t>Snow  #1 -----Holsbery Ruth P.               1810 / 1910</t>
  </si>
  <si>
    <t>Sacred Heart #S4-3 ---Peters Flora n.     1884 / 1984</t>
  </si>
  <si>
    <t>BURIED WITHOUT CLOTHES, making garments too labor extensive to waste, The sheep</t>
  </si>
  <si>
    <t>Sacred Heart #S3-15----Nunes Mary       1894 / 1998</t>
  </si>
  <si>
    <t>had to be sheared, the wool washed, the fibers smoothed, the wool spun, the cloth cut</t>
  </si>
  <si>
    <t>Old North-Center #E-31----Harrer Charles  1907/2010</t>
  </si>
  <si>
    <t>Sacred Heart #S6-4-------Rita Rose           1910/2011</t>
  </si>
  <si>
    <t>Old North South #B-4----Elizabeth Moffitt  1909/2011</t>
  </si>
  <si>
    <t xml:space="preserve">MAUSELEUM ( 3 ), Winter Storage, ----, Old North, Congregational, &amp; Pinegrove Cemeteries </t>
  </si>
  <si>
    <t>DEFINITIONS</t>
  </si>
  <si>
    <t>------------------</t>
  </si>
  <si>
    <t>ISSAC MORTON SMALL  developed the Highland recreation area in the late 1800's</t>
  </si>
  <si>
    <t>consort = wife</t>
  </si>
  <si>
    <t xml:space="preserve">                                        guess house restaurant, golf course, carriage &gt; railroad station</t>
  </si>
  <si>
    <t>reliet    = widow</t>
  </si>
  <si>
    <t xml:space="preserve">                  ( railroad Boston to Provincetown 1873 to 1939--------freight to 1960 )</t>
  </si>
  <si>
    <t>INTERNET-  Gravestones</t>
  </si>
  <si>
    <t xml:space="preserve">                   http.capecodgravestones.com/truro.html  </t>
  </si>
  <si>
    <t xml:space="preserve">    age</t>
  </si>
  <si>
    <t>^  -----</t>
  </si>
  <si>
    <t>year round houses</t>
  </si>
  <si>
    <t>non resident houses</t>
  </si>
  <si>
    <t>Total Houses</t>
  </si>
  <si>
    <t>Armed Forces</t>
  </si>
  <si>
    <t xml:space="preserve">      1800 &gt; 1930 (latest burial 2015)</t>
  </si>
  <si>
    <t xml:space="preserve"> Lots Sold 1999 &gt; 2016</t>
  </si>
  <si>
    <t>Year Avg</t>
  </si>
  <si>
    <t>per yr</t>
  </si>
  <si>
    <t xml:space="preserve"> Deaths</t>
  </si>
  <si>
    <t xml:space="preserve">      Total Owner Plots</t>
  </si>
  <si>
    <t>Old Nortth - 44%--------Other Cemeteries  56%</t>
  </si>
  <si>
    <t>Old Stone-- 600 -30%     1713 &gt; 1885</t>
  </si>
  <si>
    <t>December 31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</si>
</sst>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b/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4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1" fontId="1" fillId="0" borderId="0" xfId="0" applyNumberFormat="1" applyFont="1" applyAlignment="1"/>
    <xf numFmtId="9" fontId="1" fillId="0" borderId="0" xfId="0" applyNumberFormat="1" applyFont="1" applyAlignme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/>
    <xf numFmtId="16" fontId="6" fillId="0" borderId="0" xfId="0" applyNumberFormat="1" applyFont="1" applyAlignment="1"/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I1157"/>
  <sheetViews>
    <sheetView windowProtection="1" tabSelected="1" showOutlineSymbols="0" zoomScale="87" workbookViewId="0">
      <selection activeCell="Q3" sqref="Q3"/>
    </sheetView>
  </sheetViews>
  <sheetFormatPr defaultRowHeight="15"/>
  <cols>
    <col min="1" max="1" width="11.6328125" customWidth="1"/>
    <col min="2" max="2" width="8.6328125" customWidth="1"/>
    <col min="3" max="3" width="2.6328125" customWidth="1"/>
    <col min="4" max="4" width="5.6328125" customWidth="1"/>
    <col min="5" max="5" width="4.1796875" customWidth="1"/>
    <col min="6" max="6" width="7.6328125" customWidth="1"/>
    <col min="7" max="7" width="2.6328125" customWidth="1"/>
    <col min="8" max="8" width="5.6328125" customWidth="1"/>
    <col min="9" max="9" width="1.6328125" customWidth="1"/>
    <col min="10" max="10" width="5.6328125" customWidth="1"/>
    <col min="11" max="11" width="1.6328125" customWidth="1"/>
    <col min="12" max="12" width="5.6328125" customWidth="1"/>
    <col min="13" max="13" width="2.6328125" customWidth="1"/>
    <col min="14" max="14" width="10.6328125" customWidth="1"/>
    <col min="15" max="15" width="1.6328125" customWidth="1"/>
    <col min="16" max="16" width="5.6328125" customWidth="1"/>
    <col min="17" max="17" width="3.6328125" customWidth="1"/>
    <col min="18" max="18" width="5.6328125" customWidth="1"/>
    <col min="19" max="19" width="3.6328125" customWidth="1"/>
    <col min="20" max="21" width="5.6328125" customWidth="1"/>
    <col min="22" max="22" width="43.54296875" customWidth="1"/>
    <col min="23" max="23" width="4.6328125" customWidth="1"/>
    <col min="24" max="24" width="1.6328125" customWidth="1"/>
    <col min="25" max="25" width="5.6328125" customWidth="1"/>
    <col min="26" max="26" width="1.6328125" customWidth="1"/>
    <col min="27" max="27" width="6.6328125" customWidth="1"/>
    <col min="28" max="28" width="7.6328125" customWidth="1"/>
    <col min="29" max="29" width="36.6328125" customWidth="1"/>
    <col min="30" max="30" width="4.6328125" customWidth="1"/>
    <col min="31" max="31" width="2.6328125" customWidth="1"/>
    <col min="32" max="32" width="5.6328125" customWidth="1"/>
    <col min="33" max="33" width="2.6328125" customWidth="1"/>
    <col min="34" max="34" width="5.6328125" customWidth="1"/>
    <col min="35" max="35" width="2.6328125" customWidth="1"/>
    <col min="36" max="36" width="36.6328125" customWidth="1"/>
    <col min="37" max="37" width="4.6328125" customWidth="1"/>
    <col min="38" max="38" width="2.6328125" customWidth="1"/>
    <col min="39" max="39" width="36.6328125" customWidth="1"/>
    <col min="40" max="40" width="4.6328125" customWidth="1"/>
    <col min="41" max="41" width="2.6328125" customWidth="1"/>
    <col min="42" max="42" width="36.6328125" customWidth="1"/>
    <col min="43" max="43" width="4.6328125" customWidth="1"/>
    <col min="44" max="44" width="2.6328125" customWidth="1"/>
    <col min="45" max="45" width="36.6328125" customWidth="1"/>
    <col min="46" max="46" width="4.6328125" customWidth="1"/>
    <col min="47" max="47" width="2.6328125" customWidth="1"/>
    <col min="48" max="48" width="36.6328125" customWidth="1"/>
    <col min="49" max="49" width="4.6328125" customWidth="1"/>
    <col min="50" max="50" width="2.6328125" customWidth="1"/>
    <col min="51" max="51" width="36.6328125" customWidth="1"/>
    <col min="52" max="52" width="4.6328125" customWidth="1"/>
    <col min="53" max="53" width="2.6328125" customWidth="1"/>
    <col min="54" max="54" width="30.6328125" customWidth="1"/>
    <col min="55" max="55" width="4.6328125" customWidth="1"/>
    <col min="56" max="56" width="2.6328125" customWidth="1"/>
    <col min="57" max="57" width="30.6328125" customWidth="1"/>
    <col min="58" max="58" width="4.6328125" customWidth="1"/>
    <col min="59" max="59" width="2.6328125" customWidth="1"/>
    <col min="60" max="60" width="30.6328125" customWidth="1"/>
    <col min="61" max="61" width="4.6328125" customWidth="1"/>
    <col min="62" max="62" width="2.6328125" customWidth="1"/>
    <col min="63" max="63" width="30.6328125" customWidth="1"/>
    <col min="64" max="64" width="4.6328125" customWidth="1"/>
    <col min="65" max="65" width="2.6328125" customWidth="1"/>
    <col min="66" max="66" width="30.6328125" customWidth="1"/>
    <col min="67" max="67" width="4.6328125" customWidth="1"/>
    <col min="68" max="68" width="2.6328125" customWidth="1"/>
    <col min="69" max="69" width="30.6328125" customWidth="1"/>
    <col min="70" max="70" width="4.6328125" customWidth="1"/>
    <col min="71" max="71" width="2.6328125" customWidth="1"/>
    <col min="72" max="72" width="30.6328125" customWidth="1"/>
    <col min="73" max="73" width="4.6328125" customWidth="1"/>
    <col min="74" max="74" width="2.6328125" customWidth="1"/>
    <col min="75" max="75" width="30.6328125" customWidth="1"/>
    <col min="76" max="76" width="4.6328125" customWidth="1"/>
    <col min="77" max="77" width="2.6328125" customWidth="1"/>
    <col min="78" max="78" width="30.6328125" customWidth="1"/>
    <col min="79" max="79" width="4.6328125" customWidth="1"/>
    <col min="80" max="80" width="2.6328125" customWidth="1"/>
    <col min="81" max="81" width="30.6328125" customWidth="1"/>
    <col min="82" max="82" width="4.6328125" customWidth="1"/>
    <col min="83" max="83" width="2.6328125" customWidth="1"/>
    <col min="84" max="84" width="30.6328125" customWidth="1"/>
    <col min="85" max="85" width="4.6328125" customWidth="1"/>
    <col min="86" max="86" width="2.6328125" customWidth="1"/>
    <col min="87" max="256" width="9.6328125" customWidth="1"/>
  </cols>
  <sheetData>
    <row r="1" spans="1:35">
      <c r="A1" s="2"/>
      <c r="B1" s="1" t="s">
        <v>0</v>
      </c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2"/>
      <c r="B2" s="2" t="s">
        <v>2</v>
      </c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A3" s="2" t="s">
        <v>1</v>
      </c>
      <c r="B3" s="2"/>
      <c r="C3" s="2"/>
      <c r="D3" s="2"/>
      <c r="E3" s="2"/>
      <c r="F3" s="2"/>
      <c r="G3" s="2"/>
      <c r="H3" s="9" t="s">
        <v>1</v>
      </c>
      <c r="I3" s="2"/>
      <c r="J3" s="2"/>
      <c r="K3" s="2"/>
      <c r="L3" s="2"/>
      <c r="M3" s="2"/>
      <c r="N3" s="2"/>
      <c r="O3" s="2"/>
      <c r="P3" s="2" t="s">
        <v>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>
      <c r="A4" s="2"/>
      <c r="B4" s="2" t="s">
        <v>3</v>
      </c>
      <c r="C4" s="2"/>
      <c r="D4" s="2"/>
      <c r="E4" s="2"/>
      <c r="F4" s="2" t="s">
        <v>4</v>
      </c>
      <c r="G4" s="2"/>
      <c r="H4" s="9" t="s">
        <v>168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>
      <c r="A5" s="2"/>
      <c r="B5" s="8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>
      <c r="A7" s="2"/>
      <c r="B7" s="2"/>
      <c r="C7" s="2"/>
      <c r="D7" s="2"/>
      <c r="E7" s="2"/>
      <c r="F7" s="2"/>
      <c r="G7" s="2"/>
      <c r="H7" s="2" t="s">
        <v>7</v>
      </c>
      <c r="I7" s="2"/>
      <c r="J7" s="2"/>
      <c r="K7" s="2"/>
      <c r="L7" s="2" t="s">
        <v>8</v>
      </c>
      <c r="M7" s="2"/>
      <c r="N7" s="2"/>
      <c r="O7" s="2"/>
      <c r="P7" s="2" t="s">
        <v>9</v>
      </c>
      <c r="Q7" s="2"/>
      <c r="R7" s="2" t="s">
        <v>1</v>
      </c>
      <c r="S7" s="2"/>
      <c r="T7" s="2"/>
      <c r="U7" s="2" t="s">
        <v>10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>
      <c r="A8" s="2"/>
      <c r="B8" s="2"/>
      <c r="C8" s="2"/>
      <c r="D8" s="2"/>
      <c r="E8" s="2"/>
      <c r="F8" s="2"/>
      <c r="G8" s="2"/>
      <c r="H8" s="8" t="s">
        <v>5</v>
      </c>
      <c r="I8" s="2"/>
      <c r="J8" s="2"/>
      <c r="K8" s="2"/>
      <c r="L8" s="8" t="s">
        <v>5</v>
      </c>
      <c r="M8" s="2"/>
      <c r="N8" s="2"/>
      <c r="O8" s="2"/>
      <c r="P8" s="8" t="s">
        <v>5</v>
      </c>
      <c r="Q8" s="2"/>
      <c r="R8" s="2"/>
      <c r="S8" s="2"/>
      <c r="T8" s="2"/>
      <c r="U8" s="2" t="s">
        <v>11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>
      <c r="A9" s="2"/>
      <c r="B9" s="2" t="s">
        <v>12</v>
      </c>
      <c r="C9" s="2"/>
      <c r="D9" s="2"/>
      <c r="E9" s="2"/>
      <c r="F9" s="2" t="s">
        <v>13</v>
      </c>
      <c r="G9" s="6" t="s">
        <v>14</v>
      </c>
      <c r="H9" s="2">
        <v>717</v>
      </c>
      <c r="I9" s="2" t="s">
        <v>1</v>
      </c>
      <c r="J9" s="2"/>
      <c r="K9" s="2"/>
      <c r="L9" s="2">
        <v>1229</v>
      </c>
      <c r="M9" s="2"/>
      <c r="N9" s="2"/>
      <c r="O9" s="2"/>
      <c r="P9" s="11" t="s">
        <v>15</v>
      </c>
      <c r="Q9" s="10" t="s">
        <v>1</v>
      </c>
      <c r="R9" s="2" t="s">
        <v>1</v>
      </c>
      <c r="S9" s="2"/>
      <c r="T9" s="2"/>
      <c r="U9" s="2" t="s">
        <v>16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>
      <c r="A10" s="2"/>
      <c r="B10" s="2"/>
      <c r="C10" s="2"/>
      <c r="D10" s="2"/>
      <c r="E10" s="2"/>
      <c r="F10" s="2" t="s">
        <v>17</v>
      </c>
      <c r="G10" s="2"/>
      <c r="H10" s="9">
        <v>653</v>
      </c>
      <c r="I10" s="2" t="s">
        <v>1</v>
      </c>
      <c r="J10" s="12" t="s">
        <v>1</v>
      </c>
      <c r="K10" s="2"/>
      <c r="L10" s="2">
        <v>686</v>
      </c>
      <c r="M10" s="2"/>
      <c r="N10" s="2"/>
      <c r="O10" s="2"/>
      <c r="P10" s="5" t="s">
        <v>18</v>
      </c>
      <c r="Q10" s="2"/>
      <c r="R10" s="2"/>
      <c r="S10" s="2"/>
      <c r="T10" s="2"/>
      <c r="U10" s="9" t="s">
        <v>160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>
      <c r="A11" s="2"/>
      <c r="B11" s="2"/>
      <c r="C11" s="2"/>
      <c r="D11" s="2"/>
      <c r="E11" s="2"/>
      <c r="F11" s="2" t="s">
        <v>19</v>
      </c>
      <c r="G11" s="2"/>
      <c r="H11" s="2">
        <v>197</v>
      </c>
      <c r="I11" s="2"/>
      <c r="J11" s="2"/>
      <c r="K11" s="2"/>
      <c r="L11" s="2">
        <v>227</v>
      </c>
      <c r="M11" s="2"/>
      <c r="N11" s="2"/>
      <c r="O11" s="2"/>
      <c r="P11" s="2" t="s">
        <v>1</v>
      </c>
      <c r="Q11" s="2"/>
      <c r="R11" s="2" t="s">
        <v>1</v>
      </c>
      <c r="S11" s="2"/>
      <c r="T11" s="2"/>
      <c r="U11" s="2" t="s">
        <v>20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>
      <c r="A12" s="2"/>
      <c r="B12" s="2"/>
      <c r="C12" s="2"/>
      <c r="D12" s="2"/>
      <c r="E12" s="2"/>
      <c r="F12" s="2" t="s">
        <v>21</v>
      </c>
      <c r="G12" s="2"/>
      <c r="H12" s="2">
        <v>76</v>
      </c>
      <c r="I12" s="2"/>
      <c r="J12" s="2"/>
      <c r="K12" s="2"/>
      <c r="L12" s="2">
        <v>125</v>
      </c>
      <c r="M12" s="2"/>
      <c r="N12" s="2"/>
      <c r="O12" s="2"/>
      <c r="P12" s="2" t="s">
        <v>1</v>
      </c>
      <c r="Q12" s="2"/>
      <c r="R12" s="2"/>
      <c r="S12" s="2"/>
      <c r="T12" s="2"/>
      <c r="U12" s="2" t="s">
        <v>1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>
      <c r="A13" s="2"/>
      <c r="B13" s="2"/>
      <c r="C13" s="2"/>
      <c r="D13" s="2"/>
      <c r="E13" s="2"/>
      <c r="F13" s="2"/>
      <c r="G13" s="2"/>
      <c r="H13" s="8" t="s">
        <v>22</v>
      </c>
      <c r="I13" s="2"/>
      <c r="J13" s="2"/>
      <c r="K13" s="2"/>
      <c r="L13" s="8" t="s">
        <v>22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>
      <c r="A14" s="2"/>
      <c r="B14" s="2"/>
      <c r="C14" s="2"/>
      <c r="D14" s="2"/>
      <c r="E14" s="2"/>
      <c r="F14" s="2"/>
      <c r="G14" s="2"/>
      <c r="H14" s="2">
        <f>SUM(H9:H12)</f>
        <v>1643</v>
      </c>
      <c r="I14" s="2"/>
      <c r="J14" s="2"/>
      <c r="K14" s="2"/>
      <c r="L14" s="2">
        <f>SUM(L9:L12)</f>
        <v>2267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>
      <c r="A16" s="2"/>
      <c r="B16" s="2" t="s">
        <v>23</v>
      </c>
      <c r="C16" s="2"/>
      <c r="D16" s="2"/>
      <c r="E16" s="2"/>
      <c r="F16" s="2"/>
      <c r="G16" s="2"/>
      <c r="H16" s="2">
        <v>709</v>
      </c>
      <c r="I16" s="2"/>
      <c r="J16" s="2"/>
      <c r="K16" s="2"/>
      <c r="L16" s="2">
        <v>828</v>
      </c>
      <c r="M16" s="2"/>
      <c r="N16" s="2"/>
      <c r="O16" s="2"/>
      <c r="P16" s="6" t="s">
        <v>18</v>
      </c>
      <c r="Q16" s="2"/>
      <c r="R16" s="2"/>
      <c r="S16" s="2"/>
      <c r="T16" s="2"/>
      <c r="U16" s="2" t="s">
        <v>24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>
      <c r="A17" s="2"/>
      <c r="B17" s="2" t="s">
        <v>25</v>
      </c>
      <c r="C17" s="2"/>
      <c r="D17" s="2"/>
      <c r="E17" s="2"/>
      <c r="F17" s="2"/>
      <c r="G17" s="2"/>
      <c r="H17" s="2">
        <v>896</v>
      </c>
      <c r="I17" s="2"/>
      <c r="J17" s="2"/>
      <c r="K17" s="2"/>
      <c r="L17" s="2">
        <v>1025</v>
      </c>
      <c r="M17" s="2"/>
      <c r="N17" s="2"/>
      <c r="O17" s="2"/>
      <c r="P17" s="6" t="s">
        <v>26</v>
      </c>
      <c r="Q17" s="2"/>
      <c r="R17" s="2"/>
      <c r="S17" s="2"/>
      <c r="T17" s="2"/>
      <c r="U17" s="2" t="s">
        <v>27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>
      <c r="A18" s="2"/>
      <c r="B18" s="2" t="s">
        <v>28</v>
      </c>
      <c r="C18" s="2"/>
      <c r="D18" s="2"/>
      <c r="E18" s="2"/>
      <c r="F18" s="2"/>
      <c r="G18" s="2"/>
      <c r="H18" s="2">
        <v>537</v>
      </c>
      <c r="I18" s="2"/>
      <c r="J18" s="2"/>
      <c r="K18" s="2"/>
      <c r="L18" s="2">
        <v>633</v>
      </c>
      <c r="M18" s="2"/>
      <c r="N18" s="2"/>
      <c r="O18" s="2"/>
      <c r="P18" s="6" t="s">
        <v>29</v>
      </c>
      <c r="Q18" s="2"/>
      <c r="R18" s="2"/>
      <c r="S18" s="2"/>
      <c r="T18" s="2"/>
      <c r="U18" s="2" t="s">
        <v>30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>
      <c r="A19" s="2"/>
      <c r="B19" s="2" t="s">
        <v>28</v>
      </c>
      <c r="C19" s="2"/>
      <c r="D19" s="2"/>
      <c r="E19" s="2"/>
      <c r="F19" s="2" t="s">
        <v>31</v>
      </c>
      <c r="G19" s="2"/>
      <c r="H19" s="2">
        <v>40</v>
      </c>
      <c r="I19" s="2"/>
      <c r="J19" s="2"/>
      <c r="K19" s="2"/>
      <c r="L19" s="2">
        <v>79</v>
      </c>
      <c r="M19" s="2"/>
      <c r="N19" s="2"/>
      <c r="O19" s="2"/>
      <c r="P19" s="2"/>
      <c r="Q19" s="2"/>
      <c r="R19" s="2"/>
      <c r="S19" s="2"/>
      <c r="T19" s="2"/>
      <c r="U19" s="2" t="s">
        <v>32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>
      <c r="A20" s="2"/>
      <c r="B20" s="2" t="s">
        <v>33</v>
      </c>
      <c r="C20" s="2"/>
      <c r="D20" s="2"/>
      <c r="E20" s="2"/>
      <c r="F20" s="2"/>
      <c r="G20" s="2"/>
      <c r="H20" s="2">
        <v>447</v>
      </c>
      <c r="I20" s="2"/>
      <c r="J20" s="2"/>
      <c r="K20" s="2"/>
      <c r="L20" s="2">
        <v>567</v>
      </c>
      <c r="M20" s="2"/>
      <c r="N20" s="2"/>
      <c r="O20" s="2"/>
      <c r="P20" s="5" t="s">
        <v>34</v>
      </c>
      <c r="Q20" s="2"/>
      <c r="R20" s="2"/>
      <c r="S20" s="2"/>
      <c r="T20" s="2"/>
      <c r="U20" s="2" t="s">
        <v>30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>
      <c r="A21" s="2"/>
      <c r="B21" s="2" t="s">
        <v>35</v>
      </c>
      <c r="C21" s="2"/>
      <c r="D21" s="2"/>
      <c r="E21" s="2"/>
      <c r="F21" s="2"/>
      <c r="G21" s="2"/>
      <c r="H21" s="2">
        <v>443</v>
      </c>
      <c r="I21" s="2"/>
      <c r="J21" s="2"/>
      <c r="K21" s="2"/>
      <c r="L21" s="2">
        <v>497</v>
      </c>
      <c r="M21" s="2"/>
      <c r="N21" s="2"/>
      <c r="O21" s="2"/>
      <c r="P21" s="6" t="s">
        <v>36</v>
      </c>
      <c r="Q21" s="2"/>
      <c r="R21" s="2"/>
      <c r="S21" s="2"/>
      <c r="T21" s="2"/>
      <c r="U21" s="2" t="s">
        <v>37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>
      <c r="A22" s="2"/>
      <c r="B22" s="2" t="s">
        <v>38</v>
      </c>
      <c r="C22" s="2"/>
      <c r="D22" s="2"/>
      <c r="E22" s="2"/>
      <c r="F22" s="2"/>
      <c r="G22" s="2"/>
      <c r="H22" s="2">
        <v>47</v>
      </c>
      <c r="I22" s="2"/>
      <c r="J22" s="2"/>
      <c r="K22" s="2"/>
      <c r="L22" s="2">
        <v>132</v>
      </c>
      <c r="M22" s="2"/>
      <c r="N22" s="2"/>
      <c r="O22" s="2"/>
      <c r="P22" s="2"/>
      <c r="Q22" s="2"/>
      <c r="R22" s="2" t="s">
        <v>1</v>
      </c>
      <c r="S22" s="2"/>
      <c r="T22" s="2"/>
      <c r="U22" s="2" t="s">
        <v>39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>
      <c r="A23" s="2"/>
      <c r="B23" s="2" t="s">
        <v>40</v>
      </c>
      <c r="C23" s="2"/>
      <c r="D23" s="2"/>
      <c r="E23" s="2"/>
      <c r="F23" s="2"/>
      <c r="G23" s="2"/>
      <c r="H23" s="2">
        <v>17</v>
      </c>
      <c r="I23" s="2"/>
      <c r="J23" s="2"/>
      <c r="K23" s="2"/>
      <c r="L23" s="2">
        <v>17</v>
      </c>
      <c r="M23" s="2"/>
      <c r="N23" s="2"/>
      <c r="O23" s="2"/>
      <c r="P23" s="2"/>
      <c r="Q23" s="2" t="s">
        <v>1</v>
      </c>
      <c r="R23" s="2"/>
      <c r="S23" s="2"/>
      <c r="T23" s="2"/>
      <c r="U23" s="2" t="s">
        <v>41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>
      <c r="A24" s="2"/>
      <c r="B24" s="2"/>
      <c r="C24" s="2"/>
      <c r="D24" s="2"/>
      <c r="E24" s="2"/>
      <c r="F24" s="2"/>
      <c r="G24" s="2"/>
      <c r="H24" s="8" t="s">
        <v>5</v>
      </c>
      <c r="I24" s="2"/>
      <c r="J24" s="2"/>
      <c r="K24" s="2"/>
      <c r="L24" s="8" t="s">
        <v>5</v>
      </c>
      <c r="M24" s="2"/>
      <c r="N24" s="2"/>
      <c r="O24" s="2"/>
      <c r="P24" s="8" t="s">
        <v>5</v>
      </c>
      <c r="Q24" s="2" t="s">
        <v>1</v>
      </c>
      <c r="R24" s="2" t="s">
        <v>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>
      <c r="A25" s="2"/>
      <c r="B25" s="2"/>
      <c r="C25" s="2"/>
      <c r="D25" s="2"/>
      <c r="E25" s="2"/>
      <c r="F25" s="2"/>
      <c r="G25" s="2"/>
      <c r="H25" s="11">
        <f>SUM(H14:H23)</f>
        <v>4779</v>
      </c>
      <c r="I25" s="2"/>
      <c r="J25" s="2"/>
      <c r="K25" s="2"/>
      <c r="L25" s="11">
        <f>SUM(L14:L23)</f>
        <v>6045</v>
      </c>
      <c r="M25" s="2"/>
      <c r="N25" s="2"/>
      <c r="O25" s="2"/>
      <c r="P25" s="11">
        <v>836</v>
      </c>
      <c r="Q25" s="2"/>
      <c r="R25" s="2" t="s">
        <v>1</v>
      </c>
      <c r="S25" s="2" t="s">
        <v>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>
      <c r="A26" s="2"/>
      <c r="B26" s="2"/>
      <c r="C26" s="2"/>
      <c r="D26" s="9" t="s">
        <v>9</v>
      </c>
      <c r="E26" s="2">
        <v>60</v>
      </c>
      <c r="F26" s="9" t="s">
        <v>162</v>
      </c>
      <c r="G26" s="2"/>
      <c r="H26" s="9">
        <v>21</v>
      </c>
      <c r="I26" s="2"/>
      <c r="J26" s="9" t="s">
        <v>43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>
      <c r="A27" s="2"/>
      <c r="B27" s="2" t="s">
        <v>42</v>
      </c>
      <c r="C27" s="2" t="s">
        <v>42</v>
      </c>
      <c r="D27" s="2" t="s">
        <v>42</v>
      </c>
      <c r="E27" s="9" t="s">
        <v>96</v>
      </c>
      <c r="F27" s="9" t="s">
        <v>164</v>
      </c>
      <c r="G27" s="2" t="s">
        <v>42</v>
      </c>
      <c r="H27" s="2">
        <v>37</v>
      </c>
      <c r="I27" s="2" t="s">
        <v>42</v>
      </c>
      <c r="J27" s="9" t="s">
        <v>163</v>
      </c>
      <c r="K27" s="9" t="s">
        <v>1</v>
      </c>
      <c r="L27" s="2" t="s">
        <v>42</v>
      </c>
      <c r="M27" s="2" t="s">
        <v>42</v>
      </c>
      <c r="N27" s="9" t="s">
        <v>1</v>
      </c>
      <c r="O27" s="9" t="s">
        <v>1</v>
      </c>
      <c r="P27" s="9" t="s">
        <v>1</v>
      </c>
      <c r="Q27" s="2"/>
      <c r="R27" s="2"/>
      <c r="S27" s="2"/>
      <c r="T27" s="2"/>
      <c r="U27" s="2"/>
      <c r="V27" s="2" t="s">
        <v>44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>
      <c r="A28" s="2"/>
      <c r="B28" s="2" t="s">
        <v>42</v>
      </c>
      <c r="C28" s="2" t="s">
        <v>42</v>
      </c>
      <c r="D28" s="2" t="s">
        <v>42</v>
      </c>
      <c r="E28" s="2" t="s">
        <v>42</v>
      </c>
      <c r="F28" s="2" t="s">
        <v>42</v>
      </c>
      <c r="G28" s="2" t="s">
        <v>42</v>
      </c>
      <c r="H28" s="9" t="s">
        <v>1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9" t="s">
        <v>1</v>
      </c>
      <c r="O28" s="9" t="s">
        <v>1</v>
      </c>
      <c r="P28" s="2"/>
      <c r="Q28" s="2"/>
      <c r="R28" s="2"/>
      <c r="S28" s="2"/>
      <c r="T28" s="2"/>
      <c r="U28" s="2"/>
      <c r="V28" s="2" t="s">
        <v>45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>
      <c r="A29" s="2"/>
      <c r="B29" s="2" t="s">
        <v>46</v>
      </c>
      <c r="C29" s="2"/>
      <c r="D29" s="9" t="s">
        <v>1</v>
      </c>
      <c r="E29" s="2"/>
      <c r="F29" s="2"/>
      <c r="G29" s="2"/>
      <c r="H29" s="9" t="s">
        <v>1</v>
      </c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9" t="s">
        <v>161</v>
      </c>
      <c r="Q30" s="2"/>
      <c r="R30" s="2"/>
      <c r="S30" s="2"/>
      <c r="T30" s="2">
        <v>193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>
      <c r="A31" s="2"/>
      <c r="B31" s="9" t="s">
        <v>1</v>
      </c>
      <c r="C31" s="2"/>
      <c r="D31" s="2"/>
      <c r="E31" s="2"/>
      <c r="F31" s="10" t="s">
        <v>1</v>
      </c>
      <c r="G31" s="2"/>
      <c r="H31" s="9" t="s">
        <v>1</v>
      </c>
      <c r="I31" s="2"/>
      <c r="J31" s="9" t="s">
        <v>1</v>
      </c>
      <c r="K31" s="2"/>
      <c r="L31" s="9" t="s">
        <v>1</v>
      </c>
      <c r="M31" s="2"/>
      <c r="N31" s="10" t="s">
        <v>1</v>
      </c>
      <c r="O31" s="2"/>
      <c r="P31" s="11" t="s">
        <v>165</v>
      </c>
      <c r="Q31" s="2"/>
      <c r="R31" s="2"/>
      <c r="S31" s="2"/>
      <c r="T31" s="11">
        <v>2053</v>
      </c>
      <c r="U31" s="2"/>
      <c r="V31" s="9" t="s">
        <v>166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>
      <c r="A32" s="2"/>
      <c r="B32" s="9"/>
      <c r="C32" s="2"/>
      <c r="D32" s="2"/>
      <c r="E32" s="2"/>
      <c r="F32" s="10"/>
      <c r="G32" s="2"/>
      <c r="H32" s="9"/>
      <c r="I32" s="2"/>
      <c r="J32" s="9"/>
      <c r="K32" s="2"/>
      <c r="L32" s="9"/>
      <c r="M32" s="2"/>
      <c r="N32" s="10"/>
      <c r="O32" s="2"/>
      <c r="P32" s="9"/>
      <c r="Q32" s="13" t="s">
        <v>1</v>
      </c>
      <c r="R32" s="13" t="s">
        <v>1</v>
      </c>
      <c r="S32" s="2"/>
      <c r="T32" s="11" t="s">
        <v>1</v>
      </c>
      <c r="U32" s="2"/>
      <c r="V32" s="9" t="s">
        <v>167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>
      <c r="A33" s="2"/>
      <c r="B33" s="9"/>
      <c r="C33" s="2"/>
      <c r="D33" s="2"/>
      <c r="E33" s="2"/>
      <c r="F33" s="10"/>
      <c r="G33" s="2"/>
      <c r="H33" s="9"/>
      <c r="I33" s="2"/>
      <c r="J33" s="9"/>
      <c r="K33" s="2"/>
      <c r="L33" s="9"/>
      <c r="M33" s="2"/>
      <c r="N33" s="10"/>
      <c r="O33" s="2"/>
      <c r="P33" s="9"/>
      <c r="Q33" s="2"/>
      <c r="R33" s="2"/>
      <c r="S33" s="2"/>
      <c r="T33" s="11"/>
      <c r="U33" s="2"/>
      <c r="V33" s="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>
      <c r="A34" s="2"/>
      <c r="B34" s="9"/>
      <c r="C34" s="2"/>
      <c r="D34" s="2"/>
      <c r="E34" s="2"/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>
      <c r="A35" s="2"/>
      <c r="B35" s="2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 t="s">
        <v>48</v>
      </c>
      <c r="M35" s="2"/>
      <c r="N35" s="2"/>
      <c r="O35" s="2"/>
      <c r="P35" s="2"/>
      <c r="Q35" s="2"/>
      <c r="R35" s="2"/>
      <c r="S35" s="2"/>
      <c r="T35" s="2"/>
      <c r="U35" s="2"/>
      <c r="V35" s="2" t="s">
        <v>49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>
      <c r="A36" s="2"/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H36" s="8" t="s">
        <v>22</v>
      </c>
      <c r="I36" s="8" t="s">
        <v>22</v>
      </c>
      <c r="J36" s="2"/>
      <c r="K36" s="2"/>
      <c r="L36" s="8" t="s">
        <v>22</v>
      </c>
      <c r="M36" s="8" t="s">
        <v>22</v>
      </c>
      <c r="N36" s="8" t="s">
        <v>22</v>
      </c>
      <c r="O36" s="2"/>
      <c r="P36" s="2"/>
      <c r="Q36" s="2"/>
      <c r="R36" s="2"/>
      <c r="S36" s="2"/>
      <c r="T36" s="2"/>
      <c r="U36" s="2"/>
      <c r="V36" s="8" t="s">
        <v>22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>
      <c r="A37" s="2" t="s">
        <v>1</v>
      </c>
      <c r="B37" s="2"/>
      <c r="C37" s="2"/>
      <c r="D37" s="2" t="s">
        <v>50</v>
      </c>
      <c r="E37" s="2"/>
      <c r="F37" s="6" t="s">
        <v>51</v>
      </c>
      <c r="G37" s="2" t="s">
        <v>1</v>
      </c>
      <c r="H37" s="2" t="s">
        <v>1</v>
      </c>
      <c r="I37" s="2" t="s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1</v>
      </c>
      <c r="U37" s="2"/>
      <c r="V37" s="2" t="s">
        <v>52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>
      <c r="A38" s="2" t="s">
        <v>1</v>
      </c>
      <c r="B38" s="2"/>
      <c r="C38" s="2"/>
      <c r="D38" s="8" t="s">
        <v>22</v>
      </c>
      <c r="E38" s="2"/>
      <c r="F38" s="8" t="s">
        <v>22</v>
      </c>
      <c r="G38" s="2" t="s">
        <v>1</v>
      </c>
      <c r="H38" s="2" t="s">
        <v>1</v>
      </c>
      <c r="I38" s="2" t="s">
        <v>1</v>
      </c>
      <c r="J38" s="2"/>
      <c r="K38" s="2"/>
      <c r="L38" s="2"/>
      <c r="M38" s="2"/>
      <c r="N38" s="2" t="s">
        <v>53</v>
      </c>
      <c r="O38" s="2" t="s">
        <v>1</v>
      </c>
      <c r="P38" s="2" t="s">
        <v>1</v>
      </c>
      <c r="Q38" s="2" t="s">
        <v>1</v>
      </c>
      <c r="R38" s="2" t="s">
        <v>1</v>
      </c>
      <c r="S38" s="2"/>
      <c r="T38" s="2" t="s">
        <v>1</v>
      </c>
      <c r="U38" s="2"/>
      <c r="V38" s="2" t="s">
        <v>54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>
      <c r="A39" s="2">
        <v>1</v>
      </c>
      <c r="B39" s="2" t="s">
        <v>55</v>
      </c>
      <c r="C39" s="2"/>
      <c r="D39" s="2" t="s">
        <v>56</v>
      </c>
      <c r="E39" s="2"/>
      <c r="F39" s="2">
        <v>304</v>
      </c>
      <c r="G39" s="2" t="s">
        <v>1</v>
      </c>
      <c r="H39" s="2" t="s">
        <v>1</v>
      </c>
      <c r="I39" s="2" t="s">
        <v>1</v>
      </c>
      <c r="J39" s="2"/>
      <c r="K39" s="2"/>
      <c r="L39" s="2"/>
      <c r="M39" s="2"/>
      <c r="N39" s="8" t="s">
        <v>22</v>
      </c>
      <c r="O39" s="8" t="s">
        <v>22</v>
      </c>
      <c r="P39" s="8" t="s">
        <v>22</v>
      </c>
      <c r="Q39" s="2" t="s">
        <v>1</v>
      </c>
      <c r="R39" s="2" t="s">
        <v>1</v>
      </c>
      <c r="S39" s="2"/>
      <c r="T39" s="2" t="s">
        <v>1</v>
      </c>
      <c r="U39" s="2"/>
      <c r="V39" s="2" t="s">
        <v>57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>
      <c r="A40" s="2">
        <v>2</v>
      </c>
      <c r="B40" s="2" t="s">
        <v>58</v>
      </c>
      <c r="C40" s="2"/>
      <c r="D40" s="2" t="s">
        <v>56</v>
      </c>
      <c r="E40" s="2"/>
      <c r="F40" s="2">
        <v>158</v>
      </c>
      <c r="G40" s="2" t="s">
        <v>1</v>
      </c>
      <c r="H40" s="2" t="s">
        <v>1</v>
      </c>
      <c r="I40" s="2" t="s">
        <v>1</v>
      </c>
      <c r="J40" s="2"/>
      <c r="K40" s="2"/>
      <c r="L40" s="2"/>
      <c r="M40" s="2"/>
      <c r="N40" s="2" t="s">
        <v>59</v>
      </c>
      <c r="O40" s="2" t="s">
        <v>1</v>
      </c>
      <c r="P40" s="2"/>
      <c r="Q40" s="2" t="s">
        <v>1</v>
      </c>
      <c r="R40" s="2">
        <v>2</v>
      </c>
      <c r="S40" s="2"/>
      <c r="T40" s="2" t="s">
        <v>1</v>
      </c>
      <c r="U40" s="2"/>
      <c r="V40" s="2" t="s">
        <v>60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>
      <c r="A41" s="2">
        <v>3</v>
      </c>
      <c r="B41" s="2" t="s">
        <v>61</v>
      </c>
      <c r="C41" s="2"/>
      <c r="D41" s="2" t="s">
        <v>56</v>
      </c>
      <c r="E41" s="2"/>
      <c r="F41" s="2">
        <v>101</v>
      </c>
      <c r="G41" s="2" t="s">
        <v>1</v>
      </c>
      <c r="H41" s="2" t="s">
        <v>1</v>
      </c>
      <c r="I41" s="2" t="s">
        <v>1</v>
      </c>
      <c r="J41" s="2"/>
      <c r="K41" s="2"/>
      <c r="L41" s="2"/>
      <c r="M41" s="2"/>
      <c r="N41" s="2" t="s">
        <v>62</v>
      </c>
      <c r="O41" s="2" t="s">
        <v>1</v>
      </c>
      <c r="P41" s="2"/>
      <c r="Q41" s="2" t="s">
        <v>1</v>
      </c>
      <c r="R41" s="2">
        <v>22</v>
      </c>
      <c r="S41" s="2"/>
      <c r="T41" s="2" t="s">
        <v>1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>
      <c r="A42" s="2" t="s">
        <v>1</v>
      </c>
      <c r="B42" s="2" t="s">
        <v>1</v>
      </c>
      <c r="C42" s="2"/>
      <c r="D42" s="2"/>
      <c r="E42" s="2"/>
      <c r="F42" s="2" t="s">
        <v>1</v>
      </c>
      <c r="G42" s="2" t="s">
        <v>1</v>
      </c>
      <c r="H42" s="2" t="s">
        <v>1</v>
      </c>
      <c r="I42" s="2" t="s">
        <v>1</v>
      </c>
      <c r="J42" s="2" t="s">
        <v>1</v>
      </c>
      <c r="K42" s="2" t="s">
        <v>1</v>
      </c>
      <c r="L42" s="2" t="s">
        <v>1</v>
      </c>
      <c r="M42" s="2" t="s">
        <v>1</v>
      </c>
      <c r="N42" s="2" t="s">
        <v>63</v>
      </c>
      <c r="O42" s="2" t="s">
        <v>1</v>
      </c>
      <c r="P42" s="2"/>
      <c r="Q42" s="2" t="s">
        <v>1</v>
      </c>
      <c r="R42" s="2">
        <v>2</v>
      </c>
      <c r="S42" s="2" t="s">
        <v>1</v>
      </c>
      <c r="T42" s="2" t="s"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>
      <c r="A43" s="2">
        <v>4</v>
      </c>
      <c r="B43" s="2" t="s">
        <v>64</v>
      </c>
      <c r="C43" s="2"/>
      <c r="D43" s="2" t="s">
        <v>65</v>
      </c>
      <c r="E43" s="2"/>
      <c r="F43" s="2">
        <v>157</v>
      </c>
      <c r="G43" s="2" t="s">
        <v>1</v>
      </c>
      <c r="H43" s="2" t="s">
        <v>1</v>
      </c>
      <c r="I43" s="2" t="s">
        <v>1</v>
      </c>
      <c r="J43" s="2" t="s">
        <v>1</v>
      </c>
      <c r="K43" s="2" t="s">
        <v>1</v>
      </c>
      <c r="L43" s="2" t="s">
        <v>1</v>
      </c>
      <c r="M43" s="2" t="s">
        <v>1</v>
      </c>
      <c r="N43" s="2" t="s">
        <v>66</v>
      </c>
      <c r="O43" s="2" t="s">
        <v>1</v>
      </c>
      <c r="P43" s="2"/>
      <c r="Q43" s="2" t="s">
        <v>1</v>
      </c>
      <c r="R43" s="2">
        <v>23</v>
      </c>
      <c r="S43" s="2" t="s">
        <v>1</v>
      </c>
      <c r="T43" s="2" t="s"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>
      <c r="A44" s="2">
        <f>A43+1</f>
        <v>5</v>
      </c>
      <c r="B44" s="2" t="s">
        <v>67</v>
      </c>
      <c r="C44" s="2"/>
      <c r="D44" s="2" t="s">
        <v>65</v>
      </c>
      <c r="E44" s="2"/>
      <c r="F44" s="2">
        <v>138</v>
      </c>
      <c r="G44" s="2" t="s">
        <v>1</v>
      </c>
      <c r="H44" s="2" t="s">
        <v>1</v>
      </c>
      <c r="I44" s="2" t="s">
        <v>1</v>
      </c>
      <c r="J44" s="2"/>
      <c r="K44" s="2" t="s">
        <v>1</v>
      </c>
      <c r="L44" s="2"/>
      <c r="M44" s="2" t="s">
        <v>1</v>
      </c>
      <c r="N44" s="2" t="s">
        <v>68</v>
      </c>
      <c r="O44" s="2" t="s">
        <v>1</v>
      </c>
      <c r="P44" s="2"/>
      <c r="Q44" s="2" t="s">
        <v>1</v>
      </c>
      <c r="R44" s="2">
        <v>4</v>
      </c>
      <c r="S44" s="2" t="s">
        <v>1</v>
      </c>
      <c r="T44" s="2" t="s">
        <v>1</v>
      </c>
      <c r="U44" s="2"/>
      <c r="V44" s="2" t="s">
        <v>69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A45" s="2">
        <f>A44+1</f>
        <v>6</v>
      </c>
      <c r="B45" s="2" t="s">
        <v>70</v>
      </c>
      <c r="C45" s="2"/>
      <c r="D45" s="2" t="s">
        <v>65</v>
      </c>
      <c r="E45" s="2"/>
      <c r="F45" s="2">
        <v>158</v>
      </c>
      <c r="G45" s="2" t="s">
        <v>1</v>
      </c>
      <c r="H45" s="2" t="s">
        <v>1</v>
      </c>
      <c r="I45" s="2" t="s">
        <v>1</v>
      </c>
      <c r="J45" s="2"/>
      <c r="K45" s="2" t="s">
        <v>1</v>
      </c>
      <c r="L45" s="2"/>
      <c r="M45" s="2" t="s">
        <v>1</v>
      </c>
      <c r="N45" s="2" t="s">
        <v>71</v>
      </c>
      <c r="O45" s="2" t="s">
        <v>1</v>
      </c>
      <c r="P45" s="2"/>
      <c r="Q45" s="2" t="s">
        <v>1</v>
      </c>
      <c r="R45" s="2">
        <v>18</v>
      </c>
      <c r="S45" s="2" t="s">
        <v>1</v>
      </c>
      <c r="T45" s="2" t="s">
        <v>1</v>
      </c>
      <c r="U45" s="2"/>
      <c r="V45" s="2" t="s">
        <v>72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s="2">
        <v>7</v>
      </c>
      <c r="B46" s="2" t="s">
        <v>73</v>
      </c>
      <c r="C46" s="2"/>
      <c r="D46" s="2" t="s">
        <v>65</v>
      </c>
      <c r="E46" s="2"/>
      <c r="F46" s="2">
        <v>148</v>
      </c>
      <c r="G46" s="2" t="s">
        <v>1</v>
      </c>
      <c r="H46" s="2" t="s">
        <v>1</v>
      </c>
      <c r="I46" s="2" t="s">
        <v>1</v>
      </c>
      <c r="J46" s="2"/>
      <c r="K46" s="2" t="s">
        <v>1</v>
      </c>
      <c r="L46" s="2"/>
      <c r="M46" s="2" t="s">
        <v>1</v>
      </c>
      <c r="N46" s="2" t="s">
        <v>74</v>
      </c>
      <c r="O46" s="2" t="s">
        <v>1</v>
      </c>
      <c r="P46" s="2"/>
      <c r="Q46" s="2" t="s">
        <v>1</v>
      </c>
      <c r="R46" s="2">
        <v>7</v>
      </c>
      <c r="S46" s="2" t="s">
        <v>1</v>
      </c>
      <c r="T46" s="2" t="s">
        <v>1</v>
      </c>
      <c r="U46" s="2"/>
      <c r="V46" s="2" t="s">
        <v>75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2">
        <v>8</v>
      </c>
      <c r="B47" s="2" t="s">
        <v>76</v>
      </c>
      <c r="C47" s="2"/>
      <c r="D47" s="2" t="s">
        <v>65</v>
      </c>
      <c r="E47" s="2"/>
      <c r="F47" s="2">
        <v>96</v>
      </c>
      <c r="G47" s="2" t="s">
        <v>1</v>
      </c>
      <c r="H47" s="2" t="s">
        <v>1</v>
      </c>
      <c r="I47" s="2" t="s">
        <v>1</v>
      </c>
      <c r="J47" s="2"/>
      <c r="K47" s="2" t="s">
        <v>1</v>
      </c>
      <c r="L47" s="2"/>
      <c r="M47" s="2" t="s">
        <v>1</v>
      </c>
      <c r="N47" s="2" t="s">
        <v>77</v>
      </c>
      <c r="O47" s="2" t="s">
        <v>1</v>
      </c>
      <c r="P47" s="2"/>
      <c r="Q47" s="2" t="s">
        <v>1</v>
      </c>
      <c r="R47" s="2">
        <v>2</v>
      </c>
      <c r="S47" s="2" t="s">
        <v>1</v>
      </c>
      <c r="T47" s="2" t="s">
        <v>1</v>
      </c>
      <c r="U47" s="2"/>
      <c r="V47" s="2" t="s">
        <v>78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>
      <c r="A48" s="2" t="s">
        <v>1</v>
      </c>
      <c r="B48" s="2" t="s">
        <v>1</v>
      </c>
      <c r="C48" s="2"/>
      <c r="D48" s="2"/>
      <c r="E48" s="2"/>
      <c r="F48" s="2" t="s">
        <v>1</v>
      </c>
      <c r="G48" s="2" t="s">
        <v>1</v>
      </c>
      <c r="H48" s="2" t="s">
        <v>1</v>
      </c>
      <c r="I48" s="2" t="s">
        <v>1</v>
      </c>
      <c r="J48" s="2"/>
      <c r="K48" s="2" t="s">
        <v>1</v>
      </c>
      <c r="L48" s="2"/>
      <c r="M48" s="2" t="s">
        <v>1</v>
      </c>
      <c r="N48" s="2" t="s">
        <v>79</v>
      </c>
      <c r="O48" s="2"/>
      <c r="P48" s="2"/>
      <c r="Q48" s="2"/>
      <c r="R48" s="2">
        <v>7</v>
      </c>
      <c r="S48" s="2" t="s">
        <v>1</v>
      </c>
      <c r="T48" s="2" t="s">
        <v>1</v>
      </c>
      <c r="U48" s="2"/>
      <c r="V48" s="2" t="s">
        <v>80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2">
        <v>9</v>
      </c>
      <c r="B49" s="2" t="s">
        <v>81</v>
      </c>
      <c r="C49" s="2"/>
      <c r="D49" s="2" t="s">
        <v>82</v>
      </c>
      <c r="E49" s="2"/>
      <c r="F49" s="2">
        <v>215</v>
      </c>
      <c r="G49" s="2" t="s">
        <v>1</v>
      </c>
      <c r="H49" s="2" t="s">
        <v>1</v>
      </c>
      <c r="I49" s="2" t="s">
        <v>1</v>
      </c>
      <c r="J49" s="2"/>
      <c r="K49" s="2" t="s">
        <v>1</v>
      </c>
      <c r="L49" s="2"/>
      <c r="M49" s="2" t="s">
        <v>1</v>
      </c>
      <c r="N49" s="2" t="s">
        <v>83</v>
      </c>
      <c r="O49" s="2"/>
      <c r="P49" s="2"/>
      <c r="Q49" s="2"/>
      <c r="R49" s="2">
        <v>26</v>
      </c>
      <c r="S49" s="2" t="s">
        <v>1</v>
      </c>
      <c r="T49" s="2" t="s">
        <v>1</v>
      </c>
      <c r="U49" s="2"/>
      <c r="V49" s="2" t="s">
        <v>84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2" t="s">
        <v>1</v>
      </c>
      <c r="B50" s="2" t="s">
        <v>1</v>
      </c>
      <c r="C50" s="2"/>
      <c r="D50" s="2"/>
      <c r="E50" s="2"/>
      <c r="F50" s="2" t="s">
        <v>1</v>
      </c>
      <c r="G50" s="2" t="s">
        <v>1</v>
      </c>
      <c r="H50" s="2" t="s">
        <v>1</v>
      </c>
      <c r="I50" s="2" t="s">
        <v>1</v>
      </c>
      <c r="J50" s="2"/>
      <c r="K50" s="2" t="s">
        <v>1</v>
      </c>
      <c r="L50" s="2"/>
      <c r="M50" s="2" t="s">
        <v>1</v>
      </c>
      <c r="N50" s="2" t="s">
        <v>85</v>
      </c>
      <c r="O50" s="2"/>
      <c r="P50" s="2"/>
      <c r="Q50" s="2"/>
      <c r="R50" s="2">
        <v>17</v>
      </c>
      <c r="S50" s="2" t="s">
        <v>1</v>
      </c>
      <c r="T50" s="2" t="s">
        <v>1</v>
      </c>
      <c r="U50" s="2"/>
      <c r="V50" s="2" t="s">
        <v>86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2">
        <v>10</v>
      </c>
      <c r="B51" s="2" t="s">
        <v>23</v>
      </c>
      <c r="C51" s="2"/>
      <c r="D51" s="2" t="s">
        <v>87</v>
      </c>
      <c r="E51" s="2"/>
      <c r="F51" s="2">
        <v>171</v>
      </c>
      <c r="G51" s="2" t="s">
        <v>1</v>
      </c>
      <c r="H51" s="2" t="s">
        <v>1</v>
      </c>
      <c r="I51" s="2" t="s">
        <v>1</v>
      </c>
      <c r="J51" s="2"/>
      <c r="K51" s="2" t="s">
        <v>1</v>
      </c>
      <c r="L51" s="2"/>
      <c r="M51" s="2" t="s">
        <v>1</v>
      </c>
      <c r="N51" s="2" t="s">
        <v>88</v>
      </c>
      <c r="O51" s="2"/>
      <c r="P51" s="2"/>
      <c r="Q51" s="2"/>
      <c r="R51" s="2">
        <v>66</v>
      </c>
      <c r="S51" s="2" t="s">
        <v>1</v>
      </c>
      <c r="T51" s="2" t="s">
        <v>1</v>
      </c>
      <c r="U51" s="2"/>
      <c r="V51" s="2" t="s">
        <v>89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.6">
      <c r="A52" s="2" t="s">
        <v>1</v>
      </c>
      <c r="B52" s="2"/>
      <c r="C52" s="2"/>
      <c r="D52" s="2"/>
      <c r="E52" s="2"/>
      <c r="F52" s="2" t="s">
        <v>1</v>
      </c>
      <c r="G52" s="2" t="s">
        <v>1</v>
      </c>
      <c r="H52" s="2" t="s">
        <v>1</v>
      </c>
      <c r="I52" s="2" t="s">
        <v>1</v>
      </c>
      <c r="J52" s="2"/>
      <c r="K52" s="2" t="s">
        <v>1</v>
      </c>
      <c r="L52" s="9" t="s">
        <v>1</v>
      </c>
      <c r="M52" s="11" t="s">
        <v>1</v>
      </c>
      <c r="N52" s="2" t="s">
        <v>90</v>
      </c>
      <c r="O52" s="2"/>
      <c r="P52" s="2"/>
      <c r="Q52" s="2"/>
      <c r="R52" s="2">
        <v>157</v>
      </c>
      <c r="S52" s="2" t="s">
        <v>1</v>
      </c>
      <c r="T52" s="2" t="s">
        <v>1</v>
      </c>
      <c r="U52" s="2"/>
      <c r="V52" s="2" t="s">
        <v>91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2">
        <v>11</v>
      </c>
      <c r="B53" s="2" t="s">
        <v>92</v>
      </c>
      <c r="C53" s="2"/>
      <c r="D53" s="2" t="s">
        <v>93</v>
      </c>
      <c r="E53" s="2"/>
      <c r="F53" s="2">
        <v>447</v>
      </c>
      <c r="G53" s="2" t="s">
        <v>1</v>
      </c>
      <c r="H53" s="2" t="s">
        <v>1</v>
      </c>
      <c r="I53" s="2" t="s">
        <v>1</v>
      </c>
      <c r="J53" s="2"/>
      <c r="K53" s="2" t="s">
        <v>1</v>
      </c>
      <c r="L53" s="2"/>
      <c r="M53" s="2" t="s">
        <v>1</v>
      </c>
      <c r="N53" s="9" t="s">
        <v>159</v>
      </c>
      <c r="O53" s="2"/>
      <c r="P53" s="2"/>
      <c r="Q53" s="2"/>
      <c r="R53" s="2">
        <v>5</v>
      </c>
      <c r="S53" s="2" t="s">
        <v>1</v>
      </c>
      <c r="T53" s="2" t="s">
        <v>1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>
      <c r="A54" s="2">
        <v>12</v>
      </c>
      <c r="B54" s="2" t="s">
        <v>95</v>
      </c>
      <c r="C54" s="2"/>
      <c r="D54" s="2" t="s">
        <v>93</v>
      </c>
      <c r="E54" s="2"/>
      <c r="F54" s="2">
        <v>107</v>
      </c>
      <c r="G54" s="2"/>
      <c r="H54" s="2"/>
      <c r="I54" s="2"/>
      <c r="J54" s="2"/>
      <c r="K54" s="2"/>
      <c r="L54" s="2"/>
      <c r="M54" s="2"/>
      <c r="N54" s="2" t="s">
        <v>94</v>
      </c>
      <c r="O54" s="2"/>
      <c r="P54" s="2"/>
      <c r="Q54" s="2"/>
      <c r="R54" s="2">
        <v>15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2"/>
      <c r="B55" s="2"/>
      <c r="C55" s="2"/>
      <c r="D55" s="2"/>
      <c r="E55" s="2"/>
      <c r="F55" s="8" t="s">
        <v>22</v>
      </c>
      <c r="G55" s="2"/>
      <c r="H55" s="2"/>
      <c r="I55" s="2"/>
      <c r="J55" s="2"/>
      <c r="K55" s="2"/>
      <c r="L55" s="2"/>
      <c r="M55" s="2"/>
      <c r="N55" s="9" t="s">
        <v>1</v>
      </c>
      <c r="O55" s="2"/>
      <c r="P55" s="2"/>
      <c r="Q55" s="2"/>
      <c r="R55" s="8" t="s">
        <v>22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2"/>
      <c r="B56" s="2"/>
      <c r="C56" s="2"/>
      <c r="D56" s="2"/>
      <c r="E56" s="2"/>
      <c r="F56" s="2">
        <f>SUM(F39:F54)</f>
        <v>2200</v>
      </c>
      <c r="G56" s="2"/>
      <c r="H56" s="2"/>
      <c r="I56" s="2"/>
      <c r="J56" s="2"/>
      <c r="K56" s="2"/>
      <c r="L56" s="2"/>
      <c r="M56" s="2"/>
      <c r="N56" s="2" t="s">
        <v>96</v>
      </c>
      <c r="O56" s="2"/>
      <c r="P56" s="2"/>
      <c r="Q56" s="2"/>
      <c r="R56" s="2">
        <f>SUM(R40:R54)</f>
        <v>373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2"/>
      <c r="B57" s="2" t="s">
        <v>1</v>
      </c>
      <c r="C57" s="2"/>
      <c r="D57" s="2" t="s">
        <v>1</v>
      </c>
      <c r="E57" s="2"/>
      <c r="F57" s="2" t="s">
        <v>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97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2"/>
      <c r="B58" s="2" t="s">
        <v>98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 t="s">
        <v>99</v>
      </c>
      <c r="O58" s="2"/>
      <c r="P58" s="2"/>
      <c r="Q58" s="2"/>
      <c r="R58" s="2"/>
      <c r="S58" s="2"/>
      <c r="T58" s="2"/>
      <c r="U58" s="2"/>
      <c r="V58" s="2" t="s">
        <v>100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2"/>
      <c r="B59" s="2" t="s">
        <v>101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" t="s">
        <v>22</v>
      </c>
      <c r="O59" s="8" t="s">
        <v>22</v>
      </c>
      <c r="P59" s="8" t="s">
        <v>22</v>
      </c>
      <c r="Q59" s="8" t="s">
        <v>22</v>
      </c>
      <c r="R59" s="2"/>
      <c r="S59" s="2"/>
      <c r="T59" s="2"/>
      <c r="U59" s="2"/>
      <c r="V59" s="2" t="s">
        <v>102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2"/>
      <c r="B60" s="2" t="s">
        <v>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">
        <v>103</v>
      </c>
      <c r="O60" s="2"/>
      <c r="P60" s="2">
        <v>117</v>
      </c>
      <c r="Q60" s="2"/>
      <c r="R60" s="2"/>
      <c r="S60" s="2"/>
      <c r="T60" s="2"/>
      <c r="U60" s="2"/>
      <c r="V60" s="2" t="s">
        <v>104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 t="s">
        <v>105</v>
      </c>
      <c r="O61" s="2"/>
      <c r="P61" s="2">
        <v>75</v>
      </c>
      <c r="Q61" s="2"/>
      <c r="R61" s="2"/>
      <c r="S61" s="2"/>
      <c r="T61" s="2"/>
      <c r="U61" s="2"/>
      <c r="V61" s="2" t="s">
        <v>106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2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 t="s">
        <v>107</v>
      </c>
      <c r="O62" s="2"/>
      <c r="P62" s="2">
        <v>67</v>
      </c>
      <c r="Q62" s="2"/>
      <c r="R62" s="2"/>
      <c r="S62" s="2"/>
      <c r="T62" s="2"/>
      <c r="U62" s="2"/>
      <c r="V62" s="2" t="s">
        <v>108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2"/>
      <c r="B63" s="2" t="s">
        <v>109</v>
      </c>
      <c r="C63" s="2"/>
      <c r="D63" s="2"/>
      <c r="E63" s="2"/>
      <c r="F63" s="2"/>
      <c r="G63" s="2"/>
      <c r="H63" s="2" t="s">
        <v>1</v>
      </c>
      <c r="I63" s="2" t="s">
        <v>1</v>
      </c>
      <c r="J63" s="2"/>
      <c r="K63" s="2"/>
      <c r="L63" s="2" t="s">
        <v>1</v>
      </c>
      <c r="M63" s="2"/>
      <c r="N63" s="2" t="s">
        <v>110</v>
      </c>
      <c r="O63" s="2"/>
      <c r="P63" s="2">
        <v>50</v>
      </c>
      <c r="Q63" s="2"/>
      <c r="R63" s="2"/>
      <c r="S63" s="2"/>
      <c r="T63" s="2"/>
      <c r="U63" s="2"/>
      <c r="V63" s="2" t="s">
        <v>111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2"/>
      <c r="B64" s="2" t="s">
        <v>112</v>
      </c>
      <c r="C64" s="2"/>
      <c r="D64" s="2"/>
      <c r="E64" s="2"/>
      <c r="F64" s="7" t="s">
        <v>113</v>
      </c>
      <c r="G64" s="6" t="s">
        <v>5</v>
      </c>
      <c r="H64" s="2" t="s">
        <v>114</v>
      </c>
      <c r="I64" s="2" t="s">
        <v>1</v>
      </c>
      <c r="J64" s="2">
        <v>1850</v>
      </c>
      <c r="K64" s="6" t="s">
        <v>5</v>
      </c>
      <c r="L64" s="2">
        <v>2051</v>
      </c>
      <c r="M64" s="2"/>
      <c r="N64" s="2" t="s">
        <v>115</v>
      </c>
      <c r="O64" s="2"/>
      <c r="P64" s="2">
        <v>34</v>
      </c>
      <c r="Q64" s="2"/>
      <c r="R64" s="2"/>
      <c r="S64" s="2"/>
      <c r="T64" s="2"/>
      <c r="U64" s="2"/>
      <c r="V64" s="2" t="s">
        <v>116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/>
      <c r="B65" s="2" t="s">
        <v>117</v>
      </c>
      <c r="C65" s="2"/>
      <c r="D65" s="2"/>
      <c r="E65" s="2"/>
      <c r="F65" s="2"/>
      <c r="G65" s="2"/>
      <c r="H65" s="2"/>
      <c r="I65" s="2"/>
      <c r="J65" s="9" t="s">
        <v>1</v>
      </c>
      <c r="K65" s="10" t="s">
        <v>1</v>
      </c>
      <c r="L65" s="9" t="s">
        <v>1</v>
      </c>
      <c r="M65" s="2"/>
      <c r="N65" s="2" t="s">
        <v>118</v>
      </c>
      <c r="O65" s="2"/>
      <c r="P65" s="2">
        <v>18</v>
      </c>
      <c r="Q65" s="2"/>
      <c r="R65" s="2"/>
      <c r="S65" s="2"/>
      <c r="T65" s="2"/>
      <c r="U65" s="2"/>
      <c r="V65" s="2" t="s">
        <v>119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.6">
      <c r="A66" s="2"/>
      <c r="B66" s="2" t="s">
        <v>120</v>
      </c>
      <c r="C66" s="2"/>
      <c r="D66" s="2"/>
      <c r="E66" s="2"/>
      <c r="F66" s="2"/>
      <c r="G66" s="2"/>
      <c r="H66" s="2"/>
      <c r="I66" s="2"/>
      <c r="J66" s="2">
        <v>2011</v>
      </c>
      <c r="K66" s="6" t="s">
        <v>5</v>
      </c>
      <c r="L66" s="2">
        <v>2093</v>
      </c>
      <c r="M66" s="11" t="s">
        <v>1</v>
      </c>
      <c r="N66" s="2" t="s">
        <v>121</v>
      </c>
      <c r="O66" s="2"/>
      <c r="P66" s="2">
        <v>12</v>
      </c>
      <c r="Q66" s="2"/>
      <c r="R66" s="2"/>
      <c r="S66" s="2"/>
      <c r="T66" s="2"/>
      <c r="U66" s="2"/>
      <c r="V66" s="2" t="s">
        <v>122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2"/>
      <c r="F67" s="9" t="s">
        <v>156</v>
      </c>
      <c r="G67" s="2"/>
      <c r="H67" s="2"/>
      <c r="I67" s="2"/>
      <c r="J67" s="2"/>
      <c r="K67" s="6" t="s">
        <v>5</v>
      </c>
      <c r="L67" s="2">
        <v>1090</v>
      </c>
      <c r="M67" s="2"/>
      <c r="N67" s="2"/>
      <c r="O67" s="2"/>
      <c r="P67" s="8" t="s">
        <v>22</v>
      </c>
      <c r="Q67" s="2"/>
      <c r="R67" s="2"/>
      <c r="S67" s="2"/>
      <c r="T67" s="2"/>
      <c r="U67" s="2"/>
      <c r="V67" s="2" t="s">
        <v>123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4">
        <v>0.65</v>
      </c>
      <c r="F68" s="9" t="s">
        <v>157</v>
      </c>
      <c r="G68" s="2"/>
      <c r="H68" s="2"/>
      <c r="I68" s="2"/>
      <c r="J68" s="2"/>
      <c r="K68" s="6" t="s">
        <v>5</v>
      </c>
      <c r="L68" s="9">
        <v>2007</v>
      </c>
      <c r="M68" s="2"/>
      <c r="N68" s="2" t="s">
        <v>1</v>
      </c>
      <c r="O68" s="2"/>
      <c r="P68" s="2">
        <f>SUM(P60:P66)</f>
        <v>373</v>
      </c>
      <c r="Q68" s="2"/>
      <c r="R68" s="2"/>
      <c r="S68" s="2"/>
      <c r="T68" s="2"/>
      <c r="U68" s="2"/>
      <c r="V68" s="2" t="s">
        <v>124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9" t="s">
        <v>158</v>
      </c>
      <c r="G69" s="2"/>
      <c r="H69" s="2"/>
      <c r="I69" s="2"/>
      <c r="J69" s="2"/>
      <c r="K69" s="6" t="s">
        <v>5</v>
      </c>
      <c r="L69" s="9">
        <v>3097</v>
      </c>
      <c r="M69" s="2"/>
      <c r="N69" s="2"/>
      <c r="O69" s="2"/>
      <c r="P69" s="2"/>
      <c r="Q69" s="2"/>
      <c r="R69" s="2"/>
      <c r="S69" s="2"/>
      <c r="T69" s="2"/>
      <c r="U69" s="2"/>
      <c r="V69" s="2" t="s">
        <v>125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6" t="s">
        <v>126</v>
      </c>
      <c r="C70" s="2"/>
      <c r="D70" s="2" t="s">
        <v>1</v>
      </c>
      <c r="E70" s="2"/>
      <c r="F70" s="2" t="s">
        <v>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 t="s">
        <v>127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8" t="s">
        <v>22</v>
      </c>
      <c r="C71" s="6" t="s">
        <v>128</v>
      </c>
      <c r="D71" s="2" t="s">
        <v>129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 t="s">
        <v>130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/>
      <c r="B74" s="2"/>
      <c r="C74" s="6" t="s">
        <v>128</v>
      </c>
      <c r="D74" s="2" t="s">
        <v>131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9" t="s">
        <v>154</v>
      </c>
      <c r="V74" s="2" t="s">
        <v>132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/>
      <c r="B75" s="2"/>
      <c r="C75" s="2"/>
      <c r="D75" s="2" t="s">
        <v>133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9" t="s">
        <v>155</v>
      </c>
      <c r="V75" s="2" t="s">
        <v>72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/>
      <c r="B76" s="2"/>
      <c r="C76" s="2" t="s">
        <v>134</v>
      </c>
      <c r="D76" s="2" t="s">
        <v>135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100</v>
      </c>
      <c r="V76" s="2" t="s">
        <v>136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100</v>
      </c>
      <c r="V77" s="2" t="s">
        <v>137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2"/>
      <c r="B78" s="2"/>
      <c r="C78" s="6" t="s">
        <v>128</v>
      </c>
      <c r="D78" s="2" t="s">
        <v>138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104</v>
      </c>
      <c r="V78" s="2" t="s">
        <v>139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2"/>
      <c r="B79" s="2"/>
      <c r="C79" s="2"/>
      <c r="D79" s="2" t="s">
        <v>140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9">
        <v>103</v>
      </c>
      <c r="V79" s="2" t="s">
        <v>141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9">
        <v>101</v>
      </c>
      <c r="V80" s="2" t="s">
        <v>142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9">
        <v>102</v>
      </c>
      <c r="V81" s="2" t="s">
        <v>143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2"/>
      <c r="B82" s="2"/>
      <c r="C82" s="6" t="s">
        <v>128</v>
      </c>
      <c r="D82" s="2" t="s">
        <v>144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2" t="s">
        <v>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 t="s">
        <v>145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 t="s">
        <v>146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>
      <c r="A85" s="2"/>
      <c r="B85" s="2"/>
      <c r="C85" s="6" t="s">
        <v>14</v>
      </c>
      <c r="D85" s="2" t="s">
        <v>147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 t="s">
        <v>148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>
      <c r="A86" s="2"/>
      <c r="B86" s="2"/>
      <c r="C86" s="2"/>
      <c r="D86" s="2" t="s">
        <v>149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 t="s">
        <v>150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2"/>
      <c r="B87" s="2"/>
      <c r="C87" s="2"/>
      <c r="D87" s="2" t="s">
        <v>151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2"/>
      <c r="B88" s="2"/>
      <c r="C88" s="6" t="s">
        <v>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 t="s">
        <v>152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2"/>
      <c r="B89" s="2"/>
      <c r="C89" s="6" t="s">
        <v>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 t="s">
        <v>153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4" t="e">
        <f>W622/$W$865</f>
        <v>#DIV/0!</v>
      </c>
      <c r="AD419" s="2"/>
      <c r="AE419" s="2"/>
      <c r="AF419" s="2"/>
      <c r="AG419" s="2"/>
      <c r="AH419" s="2"/>
      <c r="AI419" s="2"/>
    </row>
    <row r="420" spans="1: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4" t="e">
        <f>W853/$W$865</f>
        <v>#DIV/0!</v>
      </c>
      <c r="AD650" s="2"/>
      <c r="AE650" s="2"/>
      <c r="AF650" s="2"/>
      <c r="AG650" s="2"/>
      <c r="AH650" s="2"/>
      <c r="AI650" s="2"/>
    </row>
    <row r="651" spans="1: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4" t="e">
        <f>W865/$W$865</f>
        <v>#DIV/0!</v>
      </c>
      <c r="AD662" s="2"/>
      <c r="AE662" s="2"/>
      <c r="AF662" s="2"/>
      <c r="AG662" s="2"/>
      <c r="AH662" s="2"/>
      <c r="AI662" s="2"/>
    </row>
    <row r="663" spans="1: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  <row r="1001" spans="1: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</row>
    <row r="1002" spans="1: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</row>
    <row r="1003" spans="1: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</row>
    <row r="1004" spans="1: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</row>
    <row r="1005" spans="1: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</row>
    <row r="1006" spans="1: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</row>
    <row r="1007" spans="1: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</row>
    <row r="1008" spans="1: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</row>
    <row r="1009" spans="1: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</row>
    <row r="1010" spans="1: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</row>
    <row r="1011" spans="1: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</row>
    <row r="1012" spans="1: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</row>
    <row r="1013" spans="1: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</row>
    <row r="1014" spans="1: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</row>
    <row r="1015" spans="1: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</row>
    <row r="1016" spans="1: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</row>
    <row r="1017" spans="1: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</row>
    <row r="1018" spans="1: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</row>
    <row r="1019" spans="1: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</row>
    <row r="1020" spans="1: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</row>
    <row r="1021" spans="1: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</row>
    <row r="1022" spans="1: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</row>
    <row r="1023" spans="1: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</row>
    <row r="1024" spans="1: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</row>
    <row r="1025" spans="1: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</row>
    <row r="1026" spans="1: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</row>
    <row r="1027" spans="1: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</row>
    <row r="1028" spans="1: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</row>
    <row r="1029" spans="1: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</row>
    <row r="1030" spans="1: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</row>
    <row r="1031" spans="1: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</row>
    <row r="1032" spans="1: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</row>
    <row r="1033" spans="1: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</row>
    <row r="1034" spans="1: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</row>
    <row r="1035" spans="1: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</row>
    <row r="1036" spans="1: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</row>
    <row r="1037" spans="1: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</row>
    <row r="1038" spans="1: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</row>
    <row r="1039" spans="1: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</row>
    <row r="1040" spans="1: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</row>
    <row r="1041" spans="1: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</row>
    <row r="1042" spans="1: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</row>
    <row r="1043" spans="1: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</row>
    <row r="1044" spans="1: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</row>
    <row r="1045" spans="1: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</row>
    <row r="1046" spans="1: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</row>
    <row r="1047" spans="1: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</row>
    <row r="1048" spans="1: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</row>
    <row r="1049" spans="1: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</row>
    <row r="1050" spans="1: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</row>
    <row r="1051" spans="1: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</row>
    <row r="1052" spans="1: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</row>
    <row r="1053" spans="1: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</row>
    <row r="1054" spans="1: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</row>
    <row r="1055" spans="1: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</row>
    <row r="1056" spans="1: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</row>
    <row r="1057" spans="1: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</row>
    <row r="1058" spans="1: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</row>
    <row r="1059" spans="1: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</row>
    <row r="1060" spans="1: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</row>
    <row r="1061" spans="1: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</row>
    <row r="1062" spans="1: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</row>
    <row r="1063" spans="1: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</row>
    <row r="1064" spans="1: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</row>
    <row r="1065" spans="1: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</row>
    <row r="1066" spans="1: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</row>
    <row r="1067" spans="1: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</row>
    <row r="1068" spans="1: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</row>
    <row r="1069" spans="1: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</row>
    <row r="1070" spans="1: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</row>
    <row r="1071" spans="1: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</row>
    <row r="1072" spans="1: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</row>
    <row r="1073" spans="1: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</row>
    <row r="1074" spans="1: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</row>
    <row r="1075" spans="1: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</row>
    <row r="1076" spans="1: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</row>
    <row r="1077" spans="1: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</row>
    <row r="1078" spans="1: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</row>
    <row r="1079" spans="1: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</row>
    <row r="1080" spans="1: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</row>
    <row r="1081" spans="1: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</row>
    <row r="1082" spans="1: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</row>
    <row r="1083" spans="1: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</row>
    <row r="1084" spans="1: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</row>
    <row r="1085" spans="1: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</row>
    <row r="1086" spans="1: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</row>
    <row r="1087" spans="1: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</row>
    <row r="1088" spans="1: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</row>
    <row r="1089" spans="1: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</row>
    <row r="1090" spans="1: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</row>
    <row r="1091" spans="1: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</row>
    <row r="1092" spans="1: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</row>
    <row r="1093" spans="1: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</row>
    <row r="1094" spans="1: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</row>
    <row r="1095" spans="1: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</row>
    <row r="1096" spans="1: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</row>
    <row r="1097" spans="1: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</row>
    <row r="1098" spans="1: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</row>
    <row r="1099" spans="1: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</row>
    <row r="1100" spans="1: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</row>
    <row r="1101" spans="1: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</row>
    <row r="1102" spans="1: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</row>
    <row r="1103" spans="1: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</row>
    <row r="1104" spans="1: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</row>
    <row r="1105" spans="1: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</row>
    <row r="1106" spans="1: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</row>
    <row r="1107" spans="1: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</row>
    <row r="1108" spans="1: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</row>
    <row r="1109" spans="1: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</row>
    <row r="1110" spans="1: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</row>
    <row r="1111" spans="1: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</row>
    <row r="1112" spans="1: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</row>
    <row r="1113" spans="1: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</row>
    <row r="1114" spans="1: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</row>
    <row r="1115" spans="1: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</row>
    <row r="1116" spans="1: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</row>
    <row r="1117" spans="1: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</row>
    <row r="1118" spans="1: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</row>
    <row r="1119" spans="1: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</row>
    <row r="1120" spans="1: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</row>
    <row r="1121" spans="1: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</row>
    <row r="1122" spans="1: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</row>
    <row r="1123" spans="1: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</row>
    <row r="1124" spans="1: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</row>
    <row r="1125" spans="1: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</row>
    <row r="1126" spans="1: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</row>
    <row r="1127" spans="1: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</row>
    <row r="1128" spans="1: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</row>
    <row r="1129" spans="1: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</row>
    <row r="1130" spans="1: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</row>
    <row r="1131" spans="1: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</row>
    <row r="1132" spans="1: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</row>
    <row r="1133" spans="1: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</row>
    <row r="1134" spans="1: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</row>
    <row r="1135" spans="1: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</row>
    <row r="1136" spans="1: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</row>
    <row r="1137" spans="1: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</row>
    <row r="1138" spans="1: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</row>
    <row r="1139" spans="1: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</row>
    <row r="1140" spans="1: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</row>
    <row r="1141" spans="1: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</row>
    <row r="1142" spans="1: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</row>
    <row r="1143" spans="1: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</row>
    <row r="1144" spans="1: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</row>
    <row r="1145" spans="1: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</row>
    <row r="1146" spans="1: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</row>
    <row r="1147" spans="1: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</row>
    <row r="1148" spans="1: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</row>
    <row r="1149" spans="1: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</row>
    <row r="1150" spans="1: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</row>
    <row r="1151" spans="1: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</row>
    <row r="1152" spans="1: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</row>
    <row r="1153" spans="1: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</row>
    <row r="1154" spans="1: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</row>
    <row r="1155" spans="1: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</row>
    <row r="1156" spans="1: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</row>
    <row r="1157" spans="1: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</row>
  </sheetData>
  <pageMargins left="0.5" right="0.5" top="0.5" bottom="0.55000000000000004" header="0.5" footer="0.5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STATISTICS-NEW</vt:lpstr>
      <vt:lpstr>'STATISTICS-NEW'!Print_Area</vt:lpstr>
      <vt:lpstr>'STATISTICS-NEW'!Print_Titles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Noelle Scoullar</cp:lastModifiedBy>
  <cp:lastPrinted>2016-07-07T19:44:06Z</cp:lastPrinted>
  <dcterms:created xsi:type="dcterms:W3CDTF">2011-08-25T20:08:22Z</dcterms:created>
  <dcterms:modified xsi:type="dcterms:W3CDTF">2017-02-02T17:31:40Z</dcterms:modified>
</cp:coreProperties>
</file>